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140" windowHeight="7440"/>
  </bookViews>
  <sheets>
    <sheet name="Budgetförslag 2018 utan spec" sheetId="1" r:id="rId1"/>
    <sheet name="Budgetförslag 2018 med spec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B52" i="2" l="1"/>
  <c r="C48" i="2"/>
  <c r="C52" i="2" s="1"/>
  <c r="C19" i="2" s="1"/>
  <c r="E19" i="2" s="1"/>
  <c r="B48" i="2"/>
  <c r="B41" i="2"/>
  <c r="B12" i="2" s="1"/>
  <c r="C35" i="2"/>
  <c r="C41" i="2" s="1"/>
  <c r="B35" i="2"/>
  <c r="B27" i="2"/>
  <c r="B25" i="2"/>
  <c r="B20" i="2"/>
  <c r="E20" i="2" s="1"/>
  <c r="E18" i="2"/>
  <c r="C17" i="2"/>
  <c r="B17" i="2"/>
  <c r="E17" i="2" s="1"/>
  <c r="C16" i="2"/>
  <c r="E15" i="2"/>
  <c r="E14" i="2"/>
  <c r="E13" i="2"/>
  <c r="E9" i="2"/>
  <c r="C9" i="2"/>
  <c r="B9" i="2"/>
  <c r="E8" i="2"/>
  <c r="E7" i="2"/>
  <c r="B7" i="2"/>
  <c r="E6" i="2"/>
  <c r="B6" i="2"/>
  <c r="B21" i="2" l="1"/>
  <c r="E12" i="2"/>
  <c r="B22" i="2"/>
  <c r="C21" i="2"/>
  <c r="C22" i="2" s="1"/>
  <c r="E16" i="2"/>
  <c r="B7" i="1"/>
  <c r="B6" i="1"/>
  <c r="B17" i="1"/>
  <c r="B20" i="1"/>
  <c r="E22" i="2" l="1"/>
  <c r="C26" i="2"/>
  <c r="C27" i="2" s="1"/>
  <c r="E21" i="2"/>
  <c r="E14" i="1"/>
  <c r="E20" i="1"/>
  <c r="E8" i="1"/>
  <c r="E6" i="1"/>
  <c r="C48" i="1"/>
  <c r="C52" i="1" s="1"/>
  <c r="C19" i="1" s="1"/>
  <c r="E19" i="1" s="1"/>
  <c r="C35" i="1"/>
  <c r="C41" i="1" s="1"/>
  <c r="B52" i="1"/>
  <c r="B48" i="1"/>
  <c r="B35" i="1"/>
  <c r="B41" i="1" s="1"/>
  <c r="B12" i="1" s="1"/>
  <c r="E12" i="1" s="1"/>
  <c r="B25" i="1"/>
  <c r="B27" i="1" s="1"/>
  <c r="E18" i="1"/>
  <c r="C17" i="1"/>
  <c r="E17" i="1" s="1"/>
  <c r="C16" i="1"/>
  <c r="E15" i="1"/>
  <c r="E13" i="1"/>
  <c r="C9" i="1"/>
  <c r="E7" i="1"/>
  <c r="E16" i="1" l="1"/>
  <c r="B9" i="1"/>
  <c r="E9" i="1" s="1"/>
  <c r="C21" i="1"/>
  <c r="C22" i="1" s="1"/>
  <c r="C26" i="1" s="1"/>
  <c r="C27" i="1" s="1"/>
  <c r="B21" i="1"/>
  <c r="E21" i="1" s="1"/>
  <c r="B22" i="1" l="1"/>
  <c r="E22" i="1" s="1"/>
</calcChain>
</file>

<file path=xl/sharedStrings.xml><?xml version="1.0" encoding="utf-8"?>
<sst xmlns="http://schemas.openxmlformats.org/spreadsheetml/2006/main" count="108" uniqueCount="46">
  <si>
    <t>Utfall</t>
  </si>
  <si>
    <t>Budget</t>
  </si>
  <si>
    <t>Intäkter</t>
  </si>
  <si>
    <t>Avvikelse</t>
  </si>
  <si>
    <t>Anm</t>
  </si>
  <si>
    <t>Medlemsavgifter (73)</t>
  </si>
  <si>
    <t>Övriga intäkter</t>
  </si>
  <si>
    <t>Ränteintäkter</t>
  </si>
  <si>
    <t>Summa</t>
  </si>
  <si>
    <t>Kostnader</t>
  </si>
  <si>
    <t>Almedalen</t>
  </si>
  <si>
    <t>Nettobelopp</t>
  </si>
  <si>
    <t>Utlägg möten</t>
  </si>
  <si>
    <t>Porto</t>
  </si>
  <si>
    <t>Bankavgifter</t>
  </si>
  <si>
    <t>Medlemsavgift Sv Konsumenter</t>
  </si>
  <si>
    <t>Diverse/hemsida</t>
  </si>
  <si>
    <t>Årsmöte</t>
  </si>
  <si>
    <t>Mföring</t>
  </si>
  <si>
    <t>Resultat</t>
  </si>
  <si>
    <t>Likvida medel</t>
  </si>
  <si>
    <t>Sparkonto</t>
  </si>
  <si>
    <t>Plusgiro</t>
  </si>
  <si>
    <t>ALMEDALEN</t>
  </si>
  <si>
    <t>Resa Gunnela</t>
  </si>
  <si>
    <t>Lunch deltagare</t>
  </si>
  <si>
    <t xml:space="preserve">Imcode Partner </t>
  </si>
  <si>
    <t>Hyra lokal</t>
  </si>
  <si>
    <t>Avgår</t>
  </si>
  <si>
    <t>WWF</t>
  </si>
  <si>
    <t>Sv Konsumenter</t>
  </si>
  <si>
    <t>Djurskyddet</t>
  </si>
  <si>
    <t>Naturskyddsföreningen</t>
  </si>
  <si>
    <t>Netto</t>
  </si>
  <si>
    <t>SEMINARIUM 14 NOV</t>
  </si>
  <si>
    <t>Utlägg C Möller</t>
  </si>
  <si>
    <t>Mingelmat</t>
  </si>
  <si>
    <t>helår 2018</t>
  </si>
  <si>
    <t>75 medlemmar</t>
  </si>
  <si>
    <t xml:space="preserve">Seminarium </t>
  </si>
  <si>
    <t>Föredrag 1</t>
  </si>
  <si>
    <t xml:space="preserve">Moderator </t>
  </si>
  <si>
    <t>Resultaträkning 2017 och budget 2018 - Vi konsumenter</t>
  </si>
  <si>
    <t>a 200 kr</t>
  </si>
  <si>
    <t>Kostnad Moderator</t>
  </si>
  <si>
    <t>Förslag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</si>
</sst>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r&quot;_-;\-* #,##0.00\ &quot;kr&quot;_-;_-* &quot;-&quot;??\ &quot;kr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1" fillId="0" borderId="0" xfId="0" applyFont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6" xfId="0" applyFont="1" applyFill="1" applyBorder="1"/>
    <xf numFmtId="0" fontId="1" fillId="0" borderId="6" xfId="0" applyFont="1" applyBorder="1"/>
    <xf numFmtId="0" fontId="0" fillId="0" borderId="4" xfId="0" applyBorder="1"/>
    <xf numFmtId="1" fontId="0" fillId="0" borderId="0" xfId="0" applyNumberFormat="1" applyBorder="1"/>
    <xf numFmtId="0" fontId="0" fillId="0" borderId="6" xfId="0" applyBorder="1"/>
    <xf numFmtId="0" fontId="1" fillId="0" borderId="8" xfId="0" applyFont="1" applyBorder="1"/>
    <xf numFmtId="0" fontId="0" fillId="0" borderId="9" xfId="0" applyBorder="1"/>
    <xf numFmtId="0" fontId="1" fillId="0" borderId="0" xfId="0" applyFont="1"/>
    <xf numFmtId="2" fontId="0" fillId="0" borderId="0" xfId="0" applyNumberFormat="1"/>
    <xf numFmtId="0" fontId="1" fillId="0" borderId="1" xfId="0" applyFont="1" applyBorder="1"/>
    <xf numFmtId="0" fontId="1" fillId="0" borderId="10" xfId="0" applyFont="1" applyBorder="1" applyAlignment="1">
      <alignment horizontal="right"/>
    </xf>
    <xf numFmtId="0" fontId="0" fillId="0" borderId="8" xfId="0" applyBorder="1"/>
    <xf numFmtId="0" fontId="1" fillId="0" borderId="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2" fillId="0" borderId="4" xfId="0" applyFon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5" xfId="0" applyNumberFormat="1" applyBorder="1"/>
    <xf numFmtId="1" fontId="0" fillId="0" borderId="12" xfId="0" applyNumberFormat="1" applyBorder="1"/>
    <xf numFmtId="1" fontId="0" fillId="0" borderId="9" xfId="0" applyNumberFormat="1" applyBorder="1"/>
    <xf numFmtId="1" fontId="0" fillId="0" borderId="13" xfId="0" applyNumberFormat="1" applyBorder="1"/>
    <xf numFmtId="1" fontId="1" fillId="0" borderId="9" xfId="0" applyNumberFormat="1" applyFont="1" applyBorder="1"/>
    <xf numFmtId="1" fontId="1" fillId="0" borderId="0" xfId="0" applyNumberFormat="1" applyFont="1"/>
    <xf numFmtId="1" fontId="0" fillId="0" borderId="3" xfId="0" applyNumberFormat="1" applyBorder="1"/>
  </cellXfs>
  <cellStyles count="4">
    <cellStyle name="Normal" xfId="0" builtinId="0"/>
    <cellStyle name="Normal 2" xfId="1"/>
    <cellStyle name="Normal 3" xfId="2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%20konsumenter/Ekonomi/Bokf&#246;ring%202017/Bokf&#246;ring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%20konsumenter/Ekonomi/Bokf&#246;ring%202016/Budget%202016%20Vi%20Konsume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kföring 2017"/>
      <sheetName val="21 sept"/>
      <sheetName val="juli"/>
      <sheetName val="Medlavg LN"/>
      <sheetName val="okt"/>
      <sheetName val="dec"/>
      <sheetName val="Bokslut 2015"/>
      <sheetName val="3 aug 2017"/>
      <sheetName val="31 dec 2017"/>
      <sheetName val="Bokslut 2016"/>
    </sheetNames>
    <sheetDataSet>
      <sheetData sheetId="0">
        <row r="5">
          <cell r="T5">
            <v>20623.52</v>
          </cell>
        </row>
        <row r="71">
          <cell r="D71">
            <v>8913</v>
          </cell>
        </row>
        <row r="76">
          <cell r="D76">
            <v>2360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14600</v>
          </cell>
        </row>
        <row r="6">
          <cell r="B6">
            <v>200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6"/>
    </sheetNames>
    <sheetDataSet>
      <sheetData sheetId="0">
        <row r="16">
          <cell r="G16">
            <v>3000</v>
          </cell>
        </row>
        <row r="17">
          <cell r="G17">
            <v>2000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topLeftCell="A16" workbookViewId="0">
      <selection activeCell="G59" sqref="G59"/>
    </sheetView>
  </sheetViews>
  <sheetFormatPr defaultRowHeight="15" x14ac:dyDescent="0.25"/>
  <cols>
    <col min="1" max="1" width="27.42578125" customWidth="1"/>
    <col min="2" max="2" width="14.7109375" customWidth="1"/>
    <col min="3" max="3" width="11.5703125" customWidth="1"/>
    <col min="4" max="4" width="3.7109375" customWidth="1"/>
    <col min="6" max="6" width="3.7109375" customWidth="1"/>
    <col min="8" max="8" width="4.140625" customWidth="1"/>
    <col min="9" max="9" width="1.28515625" customWidth="1"/>
  </cols>
  <sheetData>
    <row r="1" spans="1:9" ht="15.75" x14ac:dyDescent="0.25">
      <c r="A1" s="1" t="s">
        <v>42</v>
      </c>
      <c r="B1" s="2"/>
      <c r="C1" s="2"/>
      <c r="D1" s="2"/>
      <c r="E1" s="2"/>
      <c r="F1" s="2"/>
      <c r="G1" s="2"/>
      <c r="H1" s="2"/>
      <c r="I1" s="3"/>
    </row>
    <row r="2" spans="1:9" ht="15.6" x14ac:dyDescent="0.3">
      <c r="A2" s="30"/>
      <c r="B2" s="5"/>
      <c r="C2" s="5"/>
      <c r="D2" s="5"/>
      <c r="E2" s="5"/>
      <c r="F2" s="5"/>
      <c r="G2" s="5"/>
      <c r="H2" s="5"/>
      <c r="I2" s="6"/>
    </row>
    <row r="3" spans="1:9" x14ac:dyDescent="0.25">
      <c r="A3" s="4"/>
      <c r="B3" s="5"/>
      <c r="C3" s="7" t="s">
        <v>45</v>
      </c>
      <c r="D3" s="5"/>
      <c r="E3" s="5"/>
      <c r="F3" s="5"/>
      <c r="G3" s="5"/>
      <c r="H3" s="5"/>
      <c r="I3" s="6"/>
    </row>
    <row r="4" spans="1:9" ht="14.45" x14ac:dyDescent="0.3">
      <c r="A4" s="4"/>
      <c r="B4" s="7" t="s">
        <v>0</v>
      </c>
      <c r="C4" s="7" t="s">
        <v>1</v>
      </c>
      <c r="D4" s="5"/>
      <c r="E4" s="5"/>
      <c r="F4" s="5"/>
      <c r="G4" s="5"/>
      <c r="H4" s="5"/>
      <c r="I4" s="6"/>
    </row>
    <row r="5" spans="1:9" ht="15.75" thickBot="1" x14ac:dyDescent="0.3">
      <c r="A5" s="4" t="s">
        <v>2</v>
      </c>
      <c r="B5" s="8">
        <v>2017</v>
      </c>
      <c r="C5" s="9" t="s">
        <v>37</v>
      </c>
      <c r="D5" s="5"/>
      <c r="E5" s="10" t="s">
        <v>3</v>
      </c>
      <c r="F5" s="5"/>
      <c r="G5" s="11" t="s">
        <v>4</v>
      </c>
      <c r="H5" s="5"/>
      <c r="I5" s="6"/>
    </row>
    <row r="6" spans="1:9" ht="14.45" x14ac:dyDescent="0.3">
      <c r="A6" s="12" t="s">
        <v>5</v>
      </c>
      <c r="B6" s="13">
        <f>'[1]31 dec 2017'!$B$5</f>
        <v>14600</v>
      </c>
      <c r="C6" s="13">
        <v>15000</v>
      </c>
      <c r="D6" s="5"/>
      <c r="E6" s="13">
        <f>C6-B6</f>
        <v>400</v>
      </c>
      <c r="F6" s="5"/>
      <c r="G6" s="5" t="s">
        <v>38</v>
      </c>
      <c r="H6" s="5"/>
      <c r="I6" s="6"/>
    </row>
    <row r="7" spans="1:9" x14ac:dyDescent="0.25">
      <c r="A7" s="12" t="s">
        <v>6</v>
      </c>
      <c r="B7" s="13">
        <f>'[1]31 dec 2017'!$B$6</f>
        <v>200</v>
      </c>
      <c r="C7" s="13">
        <v>0</v>
      </c>
      <c r="D7" s="5"/>
      <c r="E7" s="13">
        <f t="shared" ref="E7:E9" si="0">C7-B7</f>
        <v>-200</v>
      </c>
      <c r="F7" s="5"/>
      <c r="G7" s="5" t="s">
        <v>43</v>
      </c>
      <c r="H7" s="5"/>
      <c r="I7" s="6"/>
    </row>
    <row r="8" spans="1:9" ht="15.75" thickBot="1" x14ac:dyDescent="0.3">
      <c r="A8" s="12" t="s">
        <v>7</v>
      </c>
      <c r="B8" s="31">
        <v>0</v>
      </c>
      <c r="C8" s="31">
        <v>0</v>
      </c>
      <c r="D8" s="5"/>
      <c r="E8" s="31">
        <f t="shared" si="0"/>
        <v>0</v>
      </c>
      <c r="F8" s="5"/>
      <c r="G8" s="5"/>
      <c r="H8" s="5"/>
      <c r="I8" s="6"/>
    </row>
    <row r="9" spans="1:9" ht="14.45" x14ac:dyDescent="0.3">
      <c r="A9" s="12" t="s">
        <v>8</v>
      </c>
      <c r="B9" s="13">
        <f>SUM(B6:B8)</f>
        <v>14800</v>
      </c>
      <c r="C9" s="13">
        <f>SUM(C6:C8)</f>
        <v>15000</v>
      </c>
      <c r="D9" s="5"/>
      <c r="E9" s="13">
        <f t="shared" si="0"/>
        <v>200</v>
      </c>
      <c r="F9" s="5"/>
      <c r="G9" s="5"/>
      <c r="H9" s="5"/>
      <c r="I9" s="6"/>
    </row>
    <row r="10" spans="1:9" ht="14.45" x14ac:dyDescent="0.3">
      <c r="A10" s="12"/>
      <c r="B10" s="13"/>
      <c r="C10" s="13"/>
      <c r="D10" s="5"/>
      <c r="E10" s="13"/>
      <c r="F10" s="5"/>
      <c r="G10" s="5"/>
      <c r="H10" s="5"/>
      <c r="I10" s="6"/>
    </row>
    <row r="11" spans="1:9" ht="14.45" x14ac:dyDescent="0.3">
      <c r="A11" s="4" t="s">
        <v>9</v>
      </c>
      <c r="B11" s="13"/>
      <c r="C11" s="13"/>
      <c r="D11" s="5"/>
      <c r="E11" s="13"/>
      <c r="F11" s="5"/>
      <c r="G11" s="5"/>
      <c r="H11" s="5"/>
      <c r="I11" s="6"/>
    </row>
    <row r="12" spans="1:9" ht="14.45" x14ac:dyDescent="0.3">
      <c r="A12" s="12" t="s">
        <v>10</v>
      </c>
      <c r="B12" s="13">
        <f>B41</f>
        <v>4229.1299999999992</v>
      </c>
      <c r="C12" s="13">
        <v>1300</v>
      </c>
      <c r="D12" s="5"/>
      <c r="E12" s="13">
        <f>B12-C12</f>
        <v>2929.1299999999992</v>
      </c>
      <c r="F12" s="5"/>
      <c r="G12" s="5" t="s">
        <v>11</v>
      </c>
      <c r="H12" s="5"/>
      <c r="I12" s="6"/>
    </row>
    <row r="13" spans="1:9" x14ac:dyDescent="0.25">
      <c r="A13" s="12" t="s">
        <v>12</v>
      </c>
      <c r="B13" s="13">
        <v>580</v>
      </c>
      <c r="C13" s="13">
        <v>1000</v>
      </c>
      <c r="D13" s="5"/>
      <c r="E13" s="13">
        <f t="shared" ref="E13:E21" si="1">B13-C13</f>
        <v>-420</v>
      </c>
      <c r="F13" s="5"/>
      <c r="G13" s="5"/>
      <c r="H13" s="5"/>
      <c r="I13" s="6"/>
    </row>
    <row r="14" spans="1:9" ht="14.45" x14ac:dyDescent="0.3">
      <c r="A14" s="12" t="s">
        <v>13</v>
      </c>
      <c r="B14" s="13">
        <v>650</v>
      </c>
      <c r="C14" s="13">
        <v>650</v>
      </c>
      <c r="D14" s="5"/>
      <c r="E14" s="13">
        <f t="shared" si="1"/>
        <v>0</v>
      </c>
      <c r="F14" s="5"/>
      <c r="G14" s="5"/>
      <c r="H14" s="5"/>
      <c r="I14" s="6"/>
    </row>
    <row r="15" spans="1:9" ht="14.45" x14ac:dyDescent="0.3">
      <c r="A15" s="12" t="s">
        <v>14</v>
      </c>
      <c r="B15" s="13">
        <v>1277</v>
      </c>
      <c r="C15" s="13">
        <v>1300</v>
      </c>
      <c r="D15" s="5"/>
      <c r="E15" s="13">
        <f t="shared" si="1"/>
        <v>-23</v>
      </c>
      <c r="F15" s="5"/>
      <c r="G15" s="5"/>
      <c r="H15" s="5"/>
      <c r="I15" s="6"/>
    </row>
    <row r="16" spans="1:9" ht="14.45" x14ac:dyDescent="0.3">
      <c r="A16" s="12" t="s">
        <v>15</v>
      </c>
      <c r="B16" s="13">
        <v>3000</v>
      </c>
      <c r="C16" s="13">
        <f>'[2]Budget 2016'!$G$16</f>
        <v>3000</v>
      </c>
      <c r="D16" s="5"/>
      <c r="E16" s="13">
        <f t="shared" si="1"/>
        <v>0</v>
      </c>
      <c r="F16" s="5"/>
      <c r="G16" s="5"/>
      <c r="H16" s="5"/>
      <c r="I16" s="6"/>
    </row>
    <row r="17" spans="1:9" ht="14.45" x14ac:dyDescent="0.3">
      <c r="A17" s="12" t="s">
        <v>16</v>
      </c>
      <c r="B17" s="13">
        <f>'[1]Bokföring 2017'!$D$76</f>
        <v>2360</v>
      </c>
      <c r="C17" s="13">
        <f>'[2]Budget 2016'!$G$17</f>
        <v>2000</v>
      </c>
      <c r="D17" s="5"/>
      <c r="E17" s="13">
        <f t="shared" si="1"/>
        <v>360</v>
      </c>
      <c r="F17" s="5"/>
      <c r="G17" s="5"/>
      <c r="H17" s="5"/>
      <c r="I17" s="6"/>
    </row>
    <row r="18" spans="1:9" x14ac:dyDescent="0.25">
      <c r="A18" s="12" t="s">
        <v>17</v>
      </c>
      <c r="B18" s="13">
        <v>1749</v>
      </c>
      <c r="C18" s="13">
        <v>2500</v>
      </c>
      <c r="D18" s="5"/>
      <c r="E18" s="13">
        <f t="shared" si="1"/>
        <v>-751</v>
      </c>
      <c r="F18" s="5"/>
      <c r="G18" s="5"/>
      <c r="H18" s="5"/>
      <c r="I18" s="6"/>
    </row>
    <row r="19" spans="1:9" ht="14.45" x14ac:dyDescent="0.3">
      <c r="A19" s="12" t="s">
        <v>39</v>
      </c>
      <c r="B19" s="13">
        <v>8373</v>
      </c>
      <c r="C19" s="13">
        <f>C52</f>
        <v>5300</v>
      </c>
      <c r="D19" s="5"/>
      <c r="E19" s="13">
        <f t="shared" si="1"/>
        <v>3073</v>
      </c>
      <c r="F19" s="5"/>
      <c r="G19" s="5" t="s">
        <v>11</v>
      </c>
      <c r="H19" s="5"/>
      <c r="I19" s="6"/>
    </row>
    <row r="20" spans="1:9" ht="15.75" thickBot="1" x14ac:dyDescent="0.3">
      <c r="A20" s="12" t="s">
        <v>18</v>
      </c>
      <c r="B20" s="31">
        <f>'[1]Bokföring 2017'!$D$71</f>
        <v>8913</v>
      </c>
      <c r="C20" s="31">
        <v>0</v>
      </c>
      <c r="D20" s="5"/>
      <c r="E20" s="31">
        <f t="shared" si="1"/>
        <v>8913</v>
      </c>
      <c r="F20" s="5"/>
      <c r="G20" s="5"/>
      <c r="H20" s="5"/>
      <c r="I20" s="6"/>
    </row>
    <row r="21" spans="1:9" thickBot="1" x14ac:dyDescent="0.35">
      <c r="A21" s="4" t="s">
        <v>8</v>
      </c>
      <c r="B21" s="32">
        <f>SUM(B12:B20)</f>
        <v>31131.129999999997</v>
      </c>
      <c r="C21" s="31">
        <f>SUM(C12:C20)</f>
        <v>17050</v>
      </c>
      <c r="D21" s="5"/>
      <c r="E21" s="32">
        <f t="shared" si="1"/>
        <v>14081.129999999997</v>
      </c>
      <c r="F21" s="5"/>
      <c r="G21" s="5"/>
      <c r="H21" s="5"/>
      <c r="I21" s="6"/>
    </row>
    <row r="22" spans="1:9" thickBot="1" x14ac:dyDescent="0.35">
      <c r="A22" s="15" t="s">
        <v>19</v>
      </c>
      <c r="B22" s="31">
        <f>B9-B21</f>
        <v>-16331.129999999997</v>
      </c>
      <c r="C22" s="31">
        <f>C9-C21</f>
        <v>-2050</v>
      </c>
      <c r="D22" s="14"/>
      <c r="E22" s="32">
        <f>C22-B22</f>
        <v>14281.129999999997</v>
      </c>
      <c r="F22" s="14"/>
      <c r="G22" s="14"/>
      <c r="H22" s="14"/>
      <c r="I22" s="16"/>
    </row>
    <row r="23" spans="1:9" thickBot="1" x14ac:dyDescent="0.35">
      <c r="A23" s="17"/>
      <c r="B23" s="18"/>
      <c r="C23" s="18"/>
    </row>
    <row r="24" spans="1:9" thickBot="1" x14ac:dyDescent="0.35">
      <c r="A24" s="19" t="s">
        <v>20</v>
      </c>
      <c r="B24" s="20">
        <v>171231</v>
      </c>
      <c r="C24" s="25">
        <v>181231</v>
      </c>
    </row>
    <row r="25" spans="1:9" ht="14.45" x14ac:dyDescent="0.3">
      <c r="A25" s="12" t="s">
        <v>21</v>
      </c>
      <c r="B25" s="33">
        <f>'[1]Bokföring 2017'!T5</f>
        <v>20623.52</v>
      </c>
      <c r="C25" s="34">
        <v>20623.52</v>
      </c>
    </row>
    <row r="26" spans="1:9" thickBot="1" x14ac:dyDescent="0.35">
      <c r="A26" s="12" t="s">
        <v>22</v>
      </c>
      <c r="B26" s="35">
        <v>7531.49</v>
      </c>
      <c r="C26" s="36">
        <f>B26+C22</f>
        <v>5481.49</v>
      </c>
    </row>
    <row r="27" spans="1:9" thickBot="1" x14ac:dyDescent="0.35">
      <c r="A27" s="21"/>
      <c r="B27" s="35">
        <f>SUM(B25:B26)</f>
        <v>28155.010000000002</v>
      </c>
      <c r="C27" s="36">
        <f>SUM(C25:C26)</f>
        <v>26105.010000000002</v>
      </c>
    </row>
    <row r="29" spans="1:9" ht="14.45" hidden="1" x14ac:dyDescent="0.3">
      <c r="A29" s="19" t="s">
        <v>23</v>
      </c>
      <c r="B29" s="3"/>
      <c r="C29" s="28"/>
    </row>
    <row r="30" spans="1:9" ht="14.45" hidden="1" x14ac:dyDescent="0.3">
      <c r="A30" s="12" t="s">
        <v>44</v>
      </c>
      <c r="B30" s="33">
        <v>8556</v>
      </c>
      <c r="C30" s="26">
        <v>5000</v>
      </c>
    </row>
    <row r="31" spans="1:9" ht="14.45" hidden="1" x14ac:dyDescent="0.3">
      <c r="A31" s="12" t="s">
        <v>24</v>
      </c>
      <c r="B31" s="33">
        <v>1098</v>
      </c>
      <c r="C31" s="26">
        <v>1100</v>
      </c>
    </row>
    <row r="32" spans="1:9" ht="14.45" hidden="1" x14ac:dyDescent="0.3">
      <c r="A32" s="12" t="s">
        <v>25</v>
      </c>
      <c r="B32" s="33">
        <v>770.4</v>
      </c>
      <c r="C32" s="26">
        <v>800</v>
      </c>
    </row>
    <row r="33" spans="1:3" ht="14.45" hidden="1" x14ac:dyDescent="0.3">
      <c r="A33" s="12" t="s">
        <v>26</v>
      </c>
      <c r="B33" s="33">
        <v>1004.73</v>
      </c>
      <c r="C33" s="26">
        <v>0</v>
      </c>
    </row>
    <row r="34" spans="1:3" hidden="1" thickBot="1" x14ac:dyDescent="0.35">
      <c r="A34" s="12" t="s">
        <v>27</v>
      </c>
      <c r="B34" s="35">
        <v>800</v>
      </c>
      <c r="C34" s="27">
        <v>2400</v>
      </c>
    </row>
    <row r="35" spans="1:3" ht="14.45" hidden="1" x14ac:dyDescent="0.3">
      <c r="A35" s="22" t="s">
        <v>9</v>
      </c>
      <c r="B35" s="33">
        <f>SUM(B30:B34)</f>
        <v>12229.13</v>
      </c>
      <c r="C35" s="28">
        <f>SUM(C30:C34)</f>
        <v>9300</v>
      </c>
    </row>
    <row r="36" spans="1:3" hidden="1" thickBot="1" x14ac:dyDescent="0.35">
      <c r="A36" s="15" t="s">
        <v>28</v>
      </c>
      <c r="B36" s="33"/>
      <c r="C36" s="26"/>
    </row>
    <row r="37" spans="1:3" ht="14.45" hidden="1" x14ac:dyDescent="0.3">
      <c r="A37" s="12" t="s">
        <v>29</v>
      </c>
      <c r="B37" s="33">
        <v>-2000</v>
      </c>
      <c r="C37" s="26">
        <v>-2000</v>
      </c>
    </row>
    <row r="38" spans="1:3" ht="14.45" hidden="1" x14ac:dyDescent="0.3">
      <c r="A38" s="12" t="s">
        <v>30</v>
      </c>
      <c r="B38" s="33">
        <v>-2000</v>
      </c>
      <c r="C38" s="26">
        <v>-2000</v>
      </c>
    </row>
    <row r="39" spans="1:3" ht="14.45" hidden="1" x14ac:dyDescent="0.3">
      <c r="A39" s="12" t="s">
        <v>31</v>
      </c>
      <c r="B39" s="33">
        <v>-2000</v>
      </c>
      <c r="C39" s="26">
        <v>-2000</v>
      </c>
    </row>
    <row r="40" spans="1:3" hidden="1" thickBot="1" x14ac:dyDescent="0.35">
      <c r="A40" s="12" t="s">
        <v>32</v>
      </c>
      <c r="B40" s="35">
        <v>-2000</v>
      </c>
      <c r="C40" s="26">
        <v>-2000</v>
      </c>
    </row>
    <row r="41" spans="1:3" hidden="1" thickBot="1" x14ac:dyDescent="0.35">
      <c r="A41" s="23" t="s">
        <v>33</v>
      </c>
      <c r="B41" s="37">
        <f>SUM(B35:B40)</f>
        <v>4229.1299999999992</v>
      </c>
      <c r="C41" s="29">
        <f>SUM(C35:C40)</f>
        <v>1300</v>
      </c>
    </row>
    <row r="42" spans="1:3" hidden="1" thickBot="1" x14ac:dyDescent="0.35">
      <c r="A42" s="24"/>
      <c r="B42" s="38"/>
    </row>
    <row r="43" spans="1:3" ht="14.45" hidden="1" x14ac:dyDescent="0.3">
      <c r="A43" s="19" t="s">
        <v>34</v>
      </c>
      <c r="B43" s="39"/>
      <c r="C43" s="28"/>
    </row>
    <row r="44" spans="1:3" ht="14.45" hidden="1" x14ac:dyDescent="0.3">
      <c r="A44" s="12" t="s">
        <v>35</v>
      </c>
      <c r="B44" s="33">
        <v>1277</v>
      </c>
      <c r="C44" s="26">
        <v>1300</v>
      </c>
    </row>
    <row r="45" spans="1:3" ht="14.45" hidden="1" x14ac:dyDescent="0.3">
      <c r="A45" s="12" t="s">
        <v>40</v>
      </c>
      <c r="B45" s="33">
        <v>4000</v>
      </c>
      <c r="C45" s="26">
        <v>0</v>
      </c>
    </row>
    <row r="46" spans="1:3" ht="14.45" hidden="1" x14ac:dyDescent="0.3">
      <c r="A46" s="12" t="s">
        <v>41</v>
      </c>
      <c r="B46" s="33">
        <v>4000</v>
      </c>
      <c r="C46" s="26">
        <v>5000</v>
      </c>
    </row>
    <row r="47" spans="1:3" hidden="1" thickBot="1" x14ac:dyDescent="0.35">
      <c r="A47" s="12" t="s">
        <v>36</v>
      </c>
      <c r="B47" s="35">
        <v>5096</v>
      </c>
      <c r="C47" s="27">
        <v>5000</v>
      </c>
    </row>
    <row r="48" spans="1:3" ht="14.45" hidden="1" x14ac:dyDescent="0.3">
      <c r="A48" s="22" t="s">
        <v>9</v>
      </c>
      <c r="B48" s="33">
        <f>SUM(B44:B47)</f>
        <v>14373</v>
      </c>
      <c r="C48" s="28">
        <f>SUM(C44:C47)</f>
        <v>11300</v>
      </c>
    </row>
    <row r="49" spans="1:3" hidden="1" thickBot="1" x14ac:dyDescent="0.35">
      <c r="A49" s="15" t="s">
        <v>28</v>
      </c>
      <c r="B49" s="33"/>
      <c r="C49" s="26"/>
    </row>
    <row r="50" spans="1:3" ht="14.45" hidden="1" x14ac:dyDescent="0.3">
      <c r="A50" s="12" t="s">
        <v>31</v>
      </c>
      <c r="B50" s="33">
        <v>-3000</v>
      </c>
      <c r="C50" s="26">
        <v>-3000</v>
      </c>
    </row>
    <row r="51" spans="1:3" hidden="1" thickBot="1" x14ac:dyDescent="0.35">
      <c r="A51" s="12" t="s">
        <v>29</v>
      </c>
      <c r="B51" s="35">
        <v>-3000</v>
      </c>
      <c r="C51" s="27">
        <v>-3000</v>
      </c>
    </row>
    <row r="52" spans="1:3" hidden="1" thickBot="1" x14ac:dyDescent="0.35">
      <c r="A52" s="23" t="s">
        <v>33</v>
      </c>
      <c r="B52" s="37">
        <f>SUM(B48:B51)</f>
        <v>8373</v>
      </c>
      <c r="C52" s="25">
        <f>SUM(C48:C51)</f>
        <v>5300</v>
      </c>
    </row>
    <row r="53" spans="1:3" ht="14.45" hidden="1" x14ac:dyDescent="0.3"/>
    <row r="54" spans="1:3" ht="14.45" hidden="1" x14ac:dyDescent="0.3"/>
    <row r="55" spans="1:3" ht="14.45" hidden="1" x14ac:dyDescent="0.3"/>
  </sheetData>
  <pageMargins left="0.7" right="0.7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22" workbookViewId="0">
      <selection activeCell="J32" sqref="J32"/>
    </sheetView>
  </sheetViews>
  <sheetFormatPr defaultRowHeight="15" x14ac:dyDescent="0.25"/>
  <cols>
    <col min="1" max="1" width="27.42578125" customWidth="1"/>
    <col min="2" max="2" width="14.7109375" customWidth="1"/>
    <col min="3" max="3" width="11.5703125" customWidth="1"/>
    <col min="4" max="4" width="3.7109375" customWidth="1"/>
    <col min="6" max="6" width="3.7109375" customWidth="1"/>
    <col min="8" max="8" width="4.140625" customWidth="1"/>
    <col min="9" max="9" width="1.28515625" customWidth="1"/>
  </cols>
  <sheetData>
    <row r="1" spans="1:9" ht="15.75" x14ac:dyDescent="0.25">
      <c r="A1" s="1" t="s">
        <v>42</v>
      </c>
      <c r="B1" s="2"/>
      <c r="C1" s="2"/>
      <c r="D1" s="2"/>
      <c r="E1" s="2"/>
      <c r="F1" s="2"/>
      <c r="G1" s="2"/>
      <c r="H1" s="2"/>
      <c r="I1" s="3"/>
    </row>
    <row r="2" spans="1:9" ht="15.6" x14ac:dyDescent="0.3">
      <c r="A2" s="30"/>
      <c r="B2" s="5"/>
      <c r="C2" s="5"/>
      <c r="D2" s="5"/>
      <c r="E2" s="5"/>
      <c r="F2" s="5"/>
      <c r="G2" s="5"/>
      <c r="H2" s="5"/>
      <c r="I2" s="6"/>
    </row>
    <row r="3" spans="1:9" x14ac:dyDescent="0.25">
      <c r="A3" s="4"/>
      <c r="B3" s="5"/>
      <c r="C3" s="7" t="s">
        <v>45</v>
      </c>
      <c r="D3" s="5"/>
      <c r="E3" s="5"/>
      <c r="F3" s="5"/>
      <c r="G3" s="5"/>
      <c r="H3" s="5"/>
      <c r="I3" s="6"/>
    </row>
    <row r="4" spans="1:9" ht="14.45" x14ac:dyDescent="0.3">
      <c r="A4" s="4"/>
      <c r="B4" s="7" t="s">
        <v>0</v>
      </c>
      <c r="C4" s="7" t="s">
        <v>1</v>
      </c>
      <c r="D4" s="5"/>
      <c r="E4" s="5"/>
      <c r="F4" s="5"/>
      <c r="G4" s="5"/>
      <c r="H4" s="5"/>
      <c r="I4" s="6"/>
    </row>
    <row r="5" spans="1:9" ht="15.75" thickBot="1" x14ac:dyDescent="0.3">
      <c r="A5" s="4" t="s">
        <v>2</v>
      </c>
      <c r="B5" s="8">
        <v>2017</v>
      </c>
      <c r="C5" s="9" t="s">
        <v>37</v>
      </c>
      <c r="D5" s="5"/>
      <c r="E5" s="10" t="s">
        <v>3</v>
      </c>
      <c r="F5" s="5"/>
      <c r="G5" s="11" t="s">
        <v>4</v>
      </c>
      <c r="H5" s="5"/>
      <c r="I5" s="6"/>
    </row>
    <row r="6" spans="1:9" ht="14.45" x14ac:dyDescent="0.3">
      <c r="A6" s="12" t="s">
        <v>5</v>
      </c>
      <c r="B6" s="13">
        <f>'[1]31 dec 2017'!$B$5</f>
        <v>14600</v>
      </c>
      <c r="C6" s="13">
        <v>15000</v>
      </c>
      <c r="D6" s="5"/>
      <c r="E6" s="13">
        <f>C6-B6</f>
        <v>400</v>
      </c>
      <c r="F6" s="5"/>
      <c r="G6" s="5" t="s">
        <v>38</v>
      </c>
      <c r="H6" s="5"/>
      <c r="I6" s="6"/>
    </row>
    <row r="7" spans="1:9" x14ac:dyDescent="0.25">
      <c r="A7" s="12" t="s">
        <v>6</v>
      </c>
      <c r="B7" s="13">
        <f>'[1]31 dec 2017'!$B$6</f>
        <v>200</v>
      </c>
      <c r="C7" s="13">
        <v>0</v>
      </c>
      <c r="D7" s="5"/>
      <c r="E7" s="13">
        <f t="shared" ref="E7:E9" si="0">C7-B7</f>
        <v>-200</v>
      </c>
      <c r="F7" s="5"/>
      <c r="G7" s="5" t="s">
        <v>43</v>
      </c>
      <c r="H7" s="5"/>
      <c r="I7" s="6"/>
    </row>
    <row r="8" spans="1:9" ht="15.75" thickBot="1" x14ac:dyDescent="0.3">
      <c r="A8" s="12" t="s">
        <v>7</v>
      </c>
      <c r="B8" s="31">
        <v>0</v>
      </c>
      <c r="C8" s="31">
        <v>0</v>
      </c>
      <c r="D8" s="5"/>
      <c r="E8" s="31">
        <f t="shared" si="0"/>
        <v>0</v>
      </c>
      <c r="F8" s="5"/>
      <c r="G8" s="5"/>
      <c r="H8" s="5"/>
      <c r="I8" s="6"/>
    </row>
    <row r="9" spans="1:9" ht="14.45" x14ac:dyDescent="0.3">
      <c r="A9" s="12" t="s">
        <v>8</v>
      </c>
      <c r="B9" s="13">
        <f>SUM(B6:B8)</f>
        <v>14800</v>
      </c>
      <c r="C9" s="13">
        <f>SUM(C6:C8)</f>
        <v>15000</v>
      </c>
      <c r="D9" s="5"/>
      <c r="E9" s="13">
        <f t="shared" si="0"/>
        <v>200</v>
      </c>
      <c r="F9" s="5"/>
      <c r="G9" s="5"/>
      <c r="H9" s="5"/>
      <c r="I9" s="6"/>
    </row>
    <row r="10" spans="1:9" ht="14.45" x14ac:dyDescent="0.3">
      <c r="A10" s="12"/>
      <c r="B10" s="13"/>
      <c r="C10" s="13"/>
      <c r="D10" s="5"/>
      <c r="E10" s="13"/>
      <c r="F10" s="5"/>
      <c r="G10" s="5"/>
      <c r="H10" s="5"/>
      <c r="I10" s="6"/>
    </row>
    <row r="11" spans="1:9" ht="14.45" x14ac:dyDescent="0.3">
      <c r="A11" s="4" t="s">
        <v>9</v>
      </c>
      <c r="B11" s="13"/>
      <c r="C11" s="13"/>
      <c r="D11" s="5"/>
      <c r="E11" s="13"/>
      <c r="F11" s="5"/>
      <c r="G11" s="5"/>
      <c r="H11" s="5"/>
      <c r="I11" s="6"/>
    </row>
    <row r="12" spans="1:9" ht="14.45" x14ac:dyDescent="0.3">
      <c r="A12" s="12" t="s">
        <v>10</v>
      </c>
      <c r="B12" s="13">
        <f>B41</f>
        <v>4229.1299999999992</v>
      </c>
      <c r="C12" s="13">
        <v>1300</v>
      </c>
      <c r="D12" s="5"/>
      <c r="E12" s="13">
        <f>B12-C12</f>
        <v>2929.1299999999992</v>
      </c>
      <c r="F12" s="5"/>
      <c r="G12" s="5" t="s">
        <v>11</v>
      </c>
      <c r="H12" s="5"/>
      <c r="I12" s="6"/>
    </row>
    <row r="13" spans="1:9" x14ac:dyDescent="0.25">
      <c r="A13" s="12" t="s">
        <v>12</v>
      </c>
      <c r="B13" s="13">
        <v>580</v>
      </c>
      <c r="C13" s="13">
        <v>1000</v>
      </c>
      <c r="D13" s="5"/>
      <c r="E13" s="13">
        <f t="shared" ref="E13:E21" si="1">B13-C13</f>
        <v>-420</v>
      </c>
      <c r="F13" s="5"/>
      <c r="G13" s="5"/>
      <c r="H13" s="5"/>
      <c r="I13" s="6"/>
    </row>
    <row r="14" spans="1:9" ht="14.45" x14ac:dyDescent="0.3">
      <c r="A14" s="12" t="s">
        <v>13</v>
      </c>
      <c r="B14" s="13">
        <v>650</v>
      </c>
      <c r="C14" s="13">
        <v>650</v>
      </c>
      <c r="D14" s="5"/>
      <c r="E14" s="13">
        <f t="shared" si="1"/>
        <v>0</v>
      </c>
      <c r="F14" s="5"/>
      <c r="G14" s="5"/>
      <c r="H14" s="5"/>
      <c r="I14" s="6"/>
    </row>
    <row r="15" spans="1:9" ht="14.45" x14ac:dyDescent="0.3">
      <c r="A15" s="12" t="s">
        <v>14</v>
      </c>
      <c r="B15" s="13">
        <v>1277</v>
      </c>
      <c r="C15" s="13">
        <v>1300</v>
      </c>
      <c r="D15" s="5"/>
      <c r="E15" s="13">
        <f t="shared" si="1"/>
        <v>-23</v>
      </c>
      <c r="F15" s="5"/>
      <c r="G15" s="5"/>
      <c r="H15" s="5"/>
      <c r="I15" s="6"/>
    </row>
    <row r="16" spans="1:9" ht="14.45" x14ac:dyDescent="0.3">
      <c r="A16" s="12" t="s">
        <v>15</v>
      </c>
      <c r="B16" s="13">
        <v>3000</v>
      </c>
      <c r="C16" s="13">
        <f>'[2]Budget 2016'!$G$16</f>
        <v>3000</v>
      </c>
      <c r="D16" s="5"/>
      <c r="E16" s="13">
        <f t="shared" si="1"/>
        <v>0</v>
      </c>
      <c r="F16" s="5"/>
      <c r="G16" s="5"/>
      <c r="H16" s="5"/>
      <c r="I16" s="6"/>
    </row>
    <row r="17" spans="1:9" ht="14.45" x14ac:dyDescent="0.3">
      <c r="A17" s="12" t="s">
        <v>16</v>
      </c>
      <c r="B17" s="13">
        <f>'[1]Bokföring 2017'!$D$76</f>
        <v>2360</v>
      </c>
      <c r="C17" s="13">
        <f>'[2]Budget 2016'!$G$17</f>
        <v>2000</v>
      </c>
      <c r="D17" s="5"/>
      <c r="E17" s="13">
        <f t="shared" si="1"/>
        <v>360</v>
      </c>
      <c r="F17" s="5"/>
      <c r="G17" s="5"/>
      <c r="H17" s="5"/>
      <c r="I17" s="6"/>
    </row>
    <row r="18" spans="1:9" x14ac:dyDescent="0.25">
      <c r="A18" s="12" t="s">
        <v>17</v>
      </c>
      <c r="B18" s="13">
        <v>1749</v>
      </c>
      <c r="C18" s="13">
        <v>2500</v>
      </c>
      <c r="D18" s="5"/>
      <c r="E18" s="13">
        <f t="shared" si="1"/>
        <v>-751</v>
      </c>
      <c r="F18" s="5"/>
      <c r="G18" s="5"/>
      <c r="H18" s="5"/>
      <c r="I18" s="6"/>
    </row>
    <row r="19" spans="1:9" ht="14.45" x14ac:dyDescent="0.3">
      <c r="A19" s="12" t="s">
        <v>39</v>
      </c>
      <c r="B19" s="13">
        <v>8373</v>
      </c>
      <c r="C19" s="13">
        <f>C52</f>
        <v>5300</v>
      </c>
      <c r="D19" s="5"/>
      <c r="E19" s="13">
        <f t="shared" si="1"/>
        <v>3073</v>
      </c>
      <c r="F19" s="5"/>
      <c r="G19" s="5" t="s">
        <v>11</v>
      </c>
      <c r="H19" s="5"/>
      <c r="I19" s="6"/>
    </row>
    <row r="20" spans="1:9" ht="15.75" thickBot="1" x14ac:dyDescent="0.3">
      <c r="A20" s="12" t="s">
        <v>18</v>
      </c>
      <c r="B20" s="31">
        <f>'[1]Bokföring 2017'!$D$71</f>
        <v>8913</v>
      </c>
      <c r="C20" s="31">
        <v>0</v>
      </c>
      <c r="D20" s="5"/>
      <c r="E20" s="31">
        <f t="shared" si="1"/>
        <v>8913</v>
      </c>
      <c r="F20" s="5"/>
      <c r="G20" s="5"/>
      <c r="H20" s="5"/>
      <c r="I20" s="6"/>
    </row>
    <row r="21" spans="1:9" thickBot="1" x14ac:dyDescent="0.35">
      <c r="A21" s="4" t="s">
        <v>8</v>
      </c>
      <c r="B21" s="32">
        <f>SUM(B12:B20)</f>
        <v>31131.129999999997</v>
      </c>
      <c r="C21" s="31">
        <f>SUM(C12:C20)</f>
        <v>17050</v>
      </c>
      <c r="D21" s="5"/>
      <c r="E21" s="32">
        <f t="shared" si="1"/>
        <v>14081.129999999997</v>
      </c>
      <c r="F21" s="5"/>
      <c r="G21" s="5"/>
      <c r="H21" s="5"/>
      <c r="I21" s="6"/>
    </row>
    <row r="22" spans="1:9" thickBot="1" x14ac:dyDescent="0.35">
      <c r="A22" s="15" t="s">
        <v>19</v>
      </c>
      <c r="B22" s="31">
        <f>B9-B21</f>
        <v>-16331.129999999997</v>
      </c>
      <c r="C22" s="31">
        <f>C9-C21</f>
        <v>-2050</v>
      </c>
      <c r="D22" s="14"/>
      <c r="E22" s="32">
        <f>C22-B22</f>
        <v>14281.129999999997</v>
      </c>
      <c r="F22" s="14"/>
      <c r="G22" s="14"/>
      <c r="H22" s="14"/>
      <c r="I22" s="16"/>
    </row>
    <row r="23" spans="1:9" thickBot="1" x14ac:dyDescent="0.35">
      <c r="A23" s="17"/>
      <c r="B23" s="18"/>
      <c r="C23" s="18"/>
    </row>
    <row r="24" spans="1:9" thickBot="1" x14ac:dyDescent="0.35">
      <c r="A24" s="19" t="s">
        <v>20</v>
      </c>
      <c r="B24" s="20">
        <v>171231</v>
      </c>
      <c r="C24" s="25">
        <v>181231</v>
      </c>
    </row>
    <row r="25" spans="1:9" ht="14.45" x14ac:dyDescent="0.3">
      <c r="A25" s="12" t="s">
        <v>21</v>
      </c>
      <c r="B25" s="33">
        <f>'[1]Bokföring 2017'!T5</f>
        <v>20623.52</v>
      </c>
      <c r="C25" s="34">
        <v>20623.52</v>
      </c>
    </row>
    <row r="26" spans="1:9" thickBot="1" x14ac:dyDescent="0.35">
      <c r="A26" s="12" t="s">
        <v>22</v>
      </c>
      <c r="B26" s="35">
        <v>7531.49</v>
      </c>
      <c r="C26" s="36">
        <f>B26+C22</f>
        <v>5481.49</v>
      </c>
    </row>
    <row r="27" spans="1:9" thickBot="1" x14ac:dyDescent="0.35">
      <c r="A27" s="21"/>
      <c r="B27" s="35">
        <f>SUM(B25:B26)</f>
        <v>28155.010000000002</v>
      </c>
      <c r="C27" s="36">
        <f>SUM(C25:C26)</f>
        <v>26105.010000000002</v>
      </c>
    </row>
    <row r="28" spans="1:9" thickBot="1" x14ac:dyDescent="0.35"/>
    <row r="29" spans="1:9" ht="14.45" x14ac:dyDescent="0.3">
      <c r="A29" s="19" t="s">
        <v>23</v>
      </c>
      <c r="B29" s="3"/>
      <c r="C29" s="28"/>
    </row>
    <row r="30" spans="1:9" ht="14.45" x14ac:dyDescent="0.3">
      <c r="A30" s="12" t="s">
        <v>44</v>
      </c>
      <c r="B30" s="33">
        <v>8556</v>
      </c>
      <c r="C30" s="26">
        <v>5000</v>
      </c>
    </row>
    <row r="31" spans="1:9" ht="14.45" x14ac:dyDescent="0.3">
      <c r="A31" s="12" t="s">
        <v>24</v>
      </c>
      <c r="B31" s="33">
        <v>1098</v>
      </c>
      <c r="C31" s="26">
        <v>1100</v>
      </c>
    </row>
    <row r="32" spans="1:9" ht="14.45" x14ac:dyDescent="0.3">
      <c r="A32" s="12" t="s">
        <v>25</v>
      </c>
      <c r="B32" s="33">
        <v>770.4</v>
      </c>
      <c r="C32" s="26">
        <v>800</v>
      </c>
    </row>
    <row r="33" spans="1:3" ht="14.45" x14ac:dyDescent="0.3">
      <c r="A33" s="12" t="s">
        <v>26</v>
      </c>
      <c r="B33" s="33">
        <v>1004.73</v>
      </c>
      <c r="C33" s="26">
        <v>0</v>
      </c>
    </row>
    <row r="34" spans="1:3" thickBot="1" x14ac:dyDescent="0.35">
      <c r="A34" s="12" t="s">
        <v>27</v>
      </c>
      <c r="B34" s="35">
        <v>800</v>
      </c>
      <c r="C34" s="27">
        <v>2400</v>
      </c>
    </row>
    <row r="35" spans="1:3" ht="14.45" x14ac:dyDescent="0.3">
      <c r="A35" s="22" t="s">
        <v>9</v>
      </c>
      <c r="B35" s="33">
        <f>SUM(B30:B34)</f>
        <v>12229.13</v>
      </c>
      <c r="C35" s="28">
        <f>SUM(C30:C34)</f>
        <v>9300</v>
      </c>
    </row>
    <row r="36" spans="1:3" ht="15.75" thickBot="1" x14ac:dyDescent="0.3">
      <c r="A36" s="15" t="s">
        <v>28</v>
      </c>
      <c r="B36" s="33"/>
      <c r="C36" s="26"/>
    </row>
    <row r="37" spans="1:3" ht="14.45" x14ac:dyDescent="0.3">
      <c r="A37" s="12" t="s">
        <v>29</v>
      </c>
      <c r="B37" s="33">
        <v>-2000</v>
      </c>
      <c r="C37" s="26">
        <v>-2000</v>
      </c>
    </row>
    <row r="38" spans="1:3" ht="14.45" x14ac:dyDescent="0.3">
      <c r="A38" s="12" t="s">
        <v>30</v>
      </c>
      <c r="B38" s="33">
        <v>-2000</v>
      </c>
      <c r="C38" s="26">
        <v>-2000</v>
      </c>
    </row>
    <row r="39" spans="1:3" ht="14.45" x14ac:dyDescent="0.3">
      <c r="A39" s="12" t="s">
        <v>31</v>
      </c>
      <c r="B39" s="33">
        <v>-2000</v>
      </c>
      <c r="C39" s="26">
        <v>-2000</v>
      </c>
    </row>
    <row r="40" spans="1:3" ht="15.75" thickBot="1" x14ac:dyDescent="0.3">
      <c r="A40" s="12" t="s">
        <v>32</v>
      </c>
      <c r="B40" s="35">
        <v>-2000</v>
      </c>
      <c r="C40" s="26">
        <v>-2000</v>
      </c>
    </row>
    <row r="41" spans="1:3" thickBot="1" x14ac:dyDescent="0.35">
      <c r="A41" s="23" t="s">
        <v>33</v>
      </c>
      <c r="B41" s="37">
        <f>SUM(B35:B40)</f>
        <v>4229.1299999999992</v>
      </c>
      <c r="C41" s="29">
        <f>SUM(C35:C40)</f>
        <v>1300</v>
      </c>
    </row>
    <row r="42" spans="1:3" thickBot="1" x14ac:dyDescent="0.35">
      <c r="A42" s="24"/>
      <c r="B42" s="38"/>
    </row>
    <row r="43" spans="1:3" ht="14.45" x14ac:dyDescent="0.3">
      <c r="A43" s="19" t="s">
        <v>34</v>
      </c>
      <c r="B43" s="39"/>
      <c r="C43" s="28"/>
    </row>
    <row r="44" spans="1:3" x14ac:dyDescent="0.25">
      <c r="A44" s="12" t="s">
        <v>35</v>
      </c>
      <c r="B44" s="33">
        <v>1277</v>
      </c>
      <c r="C44" s="26">
        <v>1300</v>
      </c>
    </row>
    <row r="45" spans="1:3" x14ac:dyDescent="0.25">
      <c r="A45" s="12" t="s">
        <v>40</v>
      </c>
      <c r="B45" s="33">
        <v>4000</v>
      </c>
      <c r="C45" s="26">
        <v>0</v>
      </c>
    </row>
    <row r="46" spans="1:3" x14ac:dyDescent="0.25">
      <c r="A46" s="12" t="s">
        <v>41</v>
      </c>
      <c r="B46" s="33">
        <v>4000</v>
      </c>
      <c r="C46" s="26">
        <v>5000</v>
      </c>
    </row>
    <row r="47" spans="1:3" ht="15.75" thickBot="1" x14ac:dyDescent="0.3">
      <c r="A47" s="12" t="s">
        <v>36</v>
      </c>
      <c r="B47" s="35">
        <v>5096</v>
      </c>
      <c r="C47" s="27">
        <v>5000</v>
      </c>
    </row>
    <row r="48" spans="1:3" x14ac:dyDescent="0.25">
      <c r="A48" s="22" t="s">
        <v>9</v>
      </c>
      <c r="B48" s="33">
        <f>SUM(B44:B47)</f>
        <v>14373</v>
      </c>
      <c r="C48" s="28">
        <f>SUM(C44:C47)</f>
        <v>11300</v>
      </c>
    </row>
    <row r="49" spans="1:3" ht="15.75" thickBot="1" x14ac:dyDescent="0.3">
      <c r="A49" s="15" t="s">
        <v>28</v>
      </c>
      <c r="B49" s="33"/>
      <c r="C49" s="26"/>
    </row>
    <row r="50" spans="1:3" x14ac:dyDescent="0.25">
      <c r="A50" s="12" t="s">
        <v>31</v>
      </c>
      <c r="B50" s="33">
        <v>-3000</v>
      </c>
      <c r="C50" s="26">
        <v>-3000</v>
      </c>
    </row>
    <row r="51" spans="1:3" ht="15.75" thickBot="1" x14ac:dyDescent="0.3">
      <c r="A51" s="12" t="s">
        <v>29</v>
      </c>
      <c r="B51" s="35">
        <v>-3000</v>
      </c>
      <c r="C51" s="27">
        <v>-3000</v>
      </c>
    </row>
    <row r="52" spans="1:3" ht="15.75" thickBot="1" x14ac:dyDescent="0.3">
      <c r="A52" s="23" t="s">
        <v>33</v>
      </c>
      <c r="B52" s="37">
        <f>SUM(B48:B51)</f>
        <v>8373</v>
      </c>
      <c r="C52" s="25">
        <f>SUM(C48:C51)</f>
        <v>5300</v>
      </c>
    </row>
  </sheetData>
  <pageMargins left="0.7" right="0.7" top="0.75" bottom="0.75" header="0.3" footer="0.3"/>
  <pageSetup paperSize="9" scale="9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Budgetförslag 2018 utan spec</vt:lpstr>
      <vt:lpstr>Budgetförslag 2018 med spec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</dc:creator>
  <cp:lastModifiedBy>Gunnela</cp:lastModifiedBy>
  <cp:lastPrinted>2018-03-05T14:27:20Z</cp:lastPrinted>
  <dcterms:created xsi:type="dcterms:W3CDTF">2018-01-09T13:31:44Z</dcterms:created>
  <dcterms:modified xsi:type="dcterms:W3CDTF">2018-03-05T14:28:17Z</dcterms:modified>
</cp:coreProperties>
</file>